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georgiaagriculture-my.sharepoint.com/personal/frayfield_agr_state_ga_us/Documents/Documents/"/>
    </mc:Choice>
  </mc:AlternateContent>
  <xr:revisionPtr revIDLastSave="0" documentId="14_{81B86A6B-3DAA-411C-BE19-39698857D7D7}" xr6:coauthVersionLast="47" xr6:coauthVersionMax="47" xr10:uidLastSave="{00000000-0000-0000-0000-000000000000}"/>
  <bookViews>
    <workbookView xWindow="-110" yWindow="-110" windowWidth="19420" windowHeight="10420" firstSheet="1" activeTab="1" xr2:uid="{06D0558F-D627-4196-B033-C5E2B9B864BB}"/>
  </bookViews>
  <sheets>
    <sheet name="All prohects approved 2025 (2)" sheetId="4" r:id="rId1"/>
    <sheet name="UGA Projects apporved   2025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6" i="4" l="1"/>
  <c r="H46" i="4"/>
  <c r="I34" i="4"/>
  <c r="H34" i="4"/>
  <c r="I48" i="4" l="1"/>
  <c r="H48" i="4"/>
  <c r="F3" i="4" a="1"/>
  <c r="F3" i="4" s="1"/>
  <c r="B2" i="3"/>
  <c r="B2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<sst xmlns="http://schemas.openxmlformats.org/spreadsheetml/2006/main" count="188" uniqueCount="118">
  <si>
    <t xml:space="preserve"> </t>
  </si>
  <si>
    <t xml:space="preserve">  </t>
  </si>
  <si>
    <t>Georgia Agricultural Commodity Commission for Beef</t>
  </si>
  <si>
    <t>Researcher</t>
  </si>
  <si>
    <t>Department</t>
  </si>
  <si>
    <t xml:space="preserve">Requested Amount </t>
  </si>
  <si>
    <t>Approved  Award</t>
  </si>
  <si>
    <t xml:space="preserve">Project Duration 1/1/2025 - 12/31/2025   </t>
  </si>
  <si>
    <t>Top Hand Stockmanship and Stewardship Contest</t>
  </si>
  <si>
    <t>Duggin</t>
  </si>
  <si>
    <t>Elite Stockman Short Course</t>
  </si>
  <si>
    <t>Needlepoint bipolar ionization (NPBI) to reduce Escherichia coli on fresh beef</t>
  </si>
  <si>
    <t>Stelzleni</t>
  </si>
  <si>
    <t>FP00035114</t>
  </si>
  <si>
    <t>Livestock Emergency Response Planning for Georgia</t>
  </si>
  <si>
    <t>Is Smaller Always Better?: The relationship between birth weight, efficiency, meat quality, and beef tenderness</t>
  </si>
  <si>
    <t>FP00035141</t>
  </si>
  <si>
    <t>FP00035126</t>
  </si>
  <si>
    <t>Gonzalez</t>
  </si>
  <si>
    <t>Tucker</t>
  </si>
  <si>
    <t>Bohlen</t>
  </si>
  <si>
    <t>Basinger</t>
  </si>
  <si>
    <t>Secor</t>
  </si>
  <si>
    <t>Yao</t>
  </si>
  <si>
    <t>Lourenco</t>
  </si>
  <si>
    <t>Reducing Cattle Methane Emissions using Low-cost Medium-Chain Fatty Acid Products derived from Agriculture and Food Production Sidestreams</t>
  </si>
  <si>
    <t>Stewart</t>
  </si>
  <si>
    <t>On the Road Again, Just Can’t Wait to Get on the Road Again: Travel and educational support for the UGA Beef Team</t>
  </si>
  <si>
    <t>Measurement of Three-axis Vibration Profiles of Trailers Transporting Calves from Georgia to the Midwest</t>
  </si>
  <si>
    <t>FP00035130</t>
  </si>
  <si>
    <t>FP00035072</t>
  </si>
  <si>
    <t>Use of Sorghum-Based Feed as an Antioxidant to Extend the Color-Stability of Two Non-Traditional Muscles</t>
  </si>
  <si>
    <t>FP00035123</t>
  </si>
  <si>
    <t>Kong</t>
  </si>
  <si>
    <t>FP00035154</t>
  </si>
  <si>
    <t>The UGA Tifton ADS First Grade Field Day: Educating the next generation about the Importance and Influence of Animal Agriculture in our Daily Lives!</t>
  </si>
  <si>
    <t>Comparing Inflammatory and Immune Responses in Holstein and Jersey Cattle Under Heat Stress to Improve Heat Tolerance Selection</t>
  </si>
  <si>
    <t>FP00035128</t>
  </si>
  <si>
    <t>Callaway</t>
  </si>
  <si>
    <t>Developing a natural and effective supporting therapy for infectious diseases in bovine</t>
  </si>
  <si>
    <t>FP00035112</t>
  </si>
  <si>
    <t>Fontes</t>
  </si>
  <si>
    <t>Economic Value of Replacement Heifer Characteristics</t>
  </si>
  <si>
    <t>FP00035159</t>
  </si>
  <si>
    <t>Evaluating herbicide programs for Pre-emergent and Post-emergent Control of Annual Foxtail (Setaria spp.) species in Georgia Pastures – Year 2</t>
  </si>
  <si>
    <t>Alves</t>
  </si>
  <si>
    <t>Beef in Depth: Developing a fully automated and affordable camera-based system for evaluating frame size and growth traits in beef cattle</t>
  </si>
  <si>
    <t>FP00035185</t>
  </si>
  <si>
    <t>Using artificial intelligence to improve breeding soundness examinations in beef bulls</t>
  </si>
  <si>
    <t>Understanding the impact of improved genetic selection on beef x dairy cattle on the microbiome: effects on production metrics and liver abscesses</t>
  </si>
  <si>
    <t>Antimicrobial Edible Coating with Nanocellulose for Extending Beef Shelf Life</t>
  </si>
  <si>
    <t>FP00035193</t>
  </si>
  <si>
    <t xml:space="preserve">Bridging the Feedlot Gap: Educating Young Professionals for the Future of Georgia’s Beef Industry </t>
  </si>
  <si>
    <t>FP00035194</t>
  </si>
  <si>
    <t xml:space="preserve">Tucker </t>
  </si>
  <si>
    <t>Preparing Georgia's beef industry to fsce climate change. The role of the immune system and intergenerational effects of heat induced reproductive dysfuntion in bulls</t>
  </si>
  <si>
    <t>MariaFerrer, Palomares, Heins</t>
  </si>
  <si>
    <t>The impact of hydrtion status on response to intranasl and parental vasccination</t>
  </si>
  <si>
    <t xml:space="preserve">Heins, Rollin, </t>
  </si>
  <si>
    <t>Travel expenses for ABAC Students to attend NCBA convention</t>
  </si>
  <si>
    <t>Mary Ellen Hicks</t>
  </si>
  <si>
    <t xml:space="preserve">Total Research </t>
  </si>
  <si>
    <t>Georgia Beef Board</t>
  </si>
  <si>
    <t>Support for Georgia Grown Building and Baby Barn</t>
  </si>
  <si>
    <t>GA Farm Bureau  Farm Monitor</t>
  </si>
  <si>
    <t>UGA Scholarships</t>
  </si>
  <si>
    <t>ABAC Scholarships</t>
  </si>
  <si>
    <t>Georgia Grown Magazine</t>
  </si>
  <si>
    <t>Georgia Milk Producers - Dairy Conference</t>
  </si>
  <si>
    <t xml:space="preserve">Other Funding Request </t>
  </si>
  <si>
    <t>Bryce Trotter</t>
  </si>
  <si>
    <t xml:space="preserve">Total Other Request </t>
  </si>
  <si>
    <t xml:space="preserve">Total Request - Research and other </t>
  </si>
  <si>
    <r>
      <t>Development of Decision Making, Critical Thinking and Communication Skills in University of Georgia Students Through Participation in the UGA Intercollegiate Meat Judging Team -</t>
    </r>
    <r>
      <rPr>
        <b/>
        <sz val="11"/>
        <color theme="1"/>
        <rFont val="Aptos Narrow"/>
        <family val="2"/>
        <scheme val="minor"/>
      </rPr>
      <t xml:space="preserve"> and REPORTS</t>
    </r>
    <r>
      <rPr>
        <sz val="11"/>
        <color theme="1"/>
        <rFont val="Aptos Narrow"/>
        <family val="2"/>
        <scheme val="minor"/>
      </rPr>
      <t xml:space="preserve"> </t>
    </r>
  </si>
  <si>
    <t>Lingling Liu</t>
  </si>
  <si>
    <t xml:space="preserve">Revolutionlizing food safety: Detecting plastics in beef on conveyor belt with 4D hyperspectral imaging </t>
  </si>
  <si>
    <t xml:space="preserve">Motion   Kristy, Allen   </t>
  </si>
  <si>
    <t xml:space="preserve">Kristy   , Allen </t>
  </si>
  <si>
    <t xml:space="preserve">Kristy, Kenneth </t>
  </si>
  <si>
    <t>Allen  , ernie</t>
  </si>
  <si>
    <t xml:space="preserve">Kristy , Kenneth </t>
  </si>
  <si>
    <t xml:space="preserve">Kenneth, Kristy </t>
  </si>
  <si>
    <t>Kristy, Ernie</t>
  </si>
  <si>
    <t>Kristy  &amp; Kenneth</t>
  </si>
  <si>
    <t xml:space="preserve">Ernie &amp; Kenneth </t>
  </si>
  <si>
    <t xml:space="preserve">Kenneth &amp; Allen </t>
  </si>
  <si>
    <t xml:space="preserve">Krist, Chuck </t>
  </si>
  <si>
    <t>Chuck, Allen</t>
  </si>
  <si>
    <t xml:space="preserve">Kenneth , Allen   </t>
  </si>
  <si>
    <t xml:space="preserve">Motion   by </t>
  </si>
  <si>
    <t>Gonzalez/ Stelzleni</t>
  </si>
  <si>
    <t xml:space="preserve">   </t>
  </si>
  <si>
    <t xml:space="preserve"> Apprpoved Contingent on Marketing plan  </t>
  </si>
  <si>
    <t>BF2508</t>
  </si>
  <si>
    <t>BF2509</t>
  </si>
  <si>
    <t xml:space="preserve">Project combined with #14   see note </t>
  </si>
  <si>
    <t>BF2510</t>
  </si>
  <si>
    <t>BF2511</t>
  </si>
  <si>
    <t>BF2512</t>
  </si>
  <si>
    <t>BF2513</t>
  </si>
  <si>
    <t>BF2514</t>
  </si>
  <si>
    <t>BF2515</t>
  </si>
  <si>
    <t>BF2516</t>
  </si>
  <si>
    <t>BF2217</t>
  </si>
  <si>
    <t>BF2518</t>
  </si>
  <si>
    <t>BF2519</t>
  </si>
  <si>
    <t>BF2520</t>
  </si>
  <si>
    <t>BF2521</t>
  </si>
  <si>
    <t>BF2522</t>
  </si>
  <si>
    <t>BF2523</t>
  </si>
  <si>
    <t>BF2524</t>
  </si>
  <si>
    <t>Approved  December 17, 2025</t>
  </si>
  <si>
    <t xml:space="preserve">Victoria Whiddon </t>
  </si>
  <si>
    <t>victoria.whiddon@abac.edu</t>
  </si>
  <si>
    <r>
      <t>Utilizing Nicotinamide Riboside to Increase Beef Embryo/Fetus Muscle Development, Growth, and Meat Quality  =</t>
    </r>
    <r>
      <rPr>
        <b/>
        <sz val="11"/>
        <color theme="1"/>
        <rFont val="Aptos Narrow"/>
        <family val="2"/>
        <scheme val="minor"/>
      </rPr>
      <t xml:space="preserve"> Two year project Combined with Project $14  Stelzlini</t>
    </r>
  </si>
  <si>
    <t xml:space="preserve"> Year #2  amend  MOA  to add  $42 ,325 </t>
  </si>
  <si>
    <t>The impact of hydration status on response to intranasl and parental vaccination</t>
  </si>
  <si>
    <t xml:space="preserve">Development of Decision Making, Critical Thinking and Communication Skills in University of Georgia Students Through Participation in the UGA Intercollegiate Meat Judging Team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</si>
</sst>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u/>
      <sz val="1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theme="10"/>
      <name val="Aptos Narrow"/>
      <family val="2"/>
      <scheme val="minor"/>
    </font>
    <font>
      <b/>
      <u/>
      <sz val="11"/>
      <color theme="10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sz val="12"/>
      <color theme="1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39997558519241921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78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2" fillId="0" borderId="4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164" fontId="0" fillId="0" borderId="2" xfId="1" applyNumberFormat="1" applyFont="1" applyFill="1" applyBorder="1" applyAlignment="1">
      <alignment horizontal="left" vertical="center" wrapText="1"/>
    </xf>
    <xf numFmtId="164" fontId="0" fillId="0" borderId="2" xfId="1" applyNumberFormat="1" applyFont="1" applyFill="1" applyBorder="1" applyAlignment="1">
      <alignment horizontal="left" vertical="center"/>
    </xf>
    <xf numFmtId="0" fontId="3" fillId="0" borderId="2" xfId="2" applyFill="1" applyBorder="1" applyAlignment="1">
      <alignment horizontal="left" vertical="center" wrapText="1"/>
    </xf>
    <xf numFmtId="164" fontId="0" fillId="0" borderId="3" xfId="1" applyNumberFormat="1" applyFont="1" applyFill="1" applyBorder="1" applyAlignment="1">
      <alignment horizontal="left" vertical="center"/>
    </xf>
    <xf numFmtId="0" fontId="8" fillId="0" borderId="2" xfId="2" applyFont="1" applyFill="1" applyBorder="1" applyAlignment="1">
      <alignment vertical="center"/>
    </xf>
    <xf numFmtId="44" fontId="7" fillId="0" borderId="2" xfId="1" applyFont="1" applyFill="1" applyBorder="1" applyAlignment="1">
      <alignment vertical="center" wrapText="1"/>
    </xf>
    <xf numFmtId="0" fontId="0" fillId="0" borderId="2" xfId="0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6" fillId="0" borderId="2" xfId="2" applyFont="1" applyFill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 applyAlignment="1">
      <alignment vertical="center"/>
    </xf>
    <xf numFmtId="164" fontId="7" fillId="0" borderId="2" xfId="0" applyNumberFormat="1" applyFont="1" applyBorder="1" applyAlignment="1">
      <alignment vertical="center"/>
    </xf>
    <xf numFmtId="0" fontId="0" fillId="0" borderId="2" xfId="0" applyBorder="1" applyAlignment="1">
      <alignment horizontal="center" vertical="center" wrapText="1"/>
    </xf>
    <xf numFmtId="0" fontId="2" fillId="0" borderId="2" xfId="0" applyFont="1" applyBorder="1" applyAlignment="1">
      <alignment horizontal="left"/>
    </xf>
    <xf numFmtId="0" fontId="5" fillId="0" borderId="3" xfId="0" applyFont="1" applyBorder="1" applyAlignment="1">
      <alignment horizontal="center"/>
    </xf>
    <xf numFmtId="164" fontId="0" fillId="0" borderId="2" xfId="1" applyNumberFormat="1" applyFont="1" applyBorder="1" applyAlignment="1">
      <alignment horizontal="left" vertical="center" wrapText="1"/>
    </xf>
    <xf numFmtId="164" fontId="1" fillId="0" borderId="2" xfId="1" applyNumberFormat="1" applyFont="1" applyBorder="1" applyAlignment="1">
      <alignment horizontal="left" vertical="center" wrapText="1"/>
    </xf>
    <xf numFmtId="0" fontId="5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left" vertical="center" wrapText="1"/>
    </xf>
    <xf numFmtId="0" fontId="9" fillId="0" borderId="2" xfId="2" applyFont="1" applyFill="1" applyBorder="1" applyAlignment="1">
      <alignment horizontal="left" vertical="center" wrapText="1"/>
    </xf>
    <xf numFmtId="0" fontId="0" fillId="0" borderId="6" xfId="0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10" fillId="0" borderId="2" xfId="2" applyFont="1" applyFill="1" applyBorder="1" applyAlignment="1">
      <alignment vertical="center"/>
    </xf>
    <xf numFmtId="164" fontId="5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11" fillId="0" borderId="2" xfId="2" applyFont="1" applyFill="1" applyBorder="1" applyAlignment="1">
      <alignment vertical="center"/>
    </xf>
    <xf numFmtId="164" fontId="0" fillId="2" borderId="2" xfId="1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0" xfId="2" applyAlignment="1">
      <alignment vertical="center"/>
    </xf>
    <xf numFmtId="164" fontId="0" fillId="0" borderId="0" xfId="1" applyNumberFormat="1" applyFont="1" applyAlignment="1">
      <alignment vertical="center"/>
    </xf>
    <xf numFmtId="164" fontId="0" fillId="0" borderId="0" xfId="1" applyNumberFormat="1" applyFont="1" applyAlignment="1">
      <alignment vertical="center" wrapText="1"/>
    </xf>
    <xf numFmtId="0" fontId="3" fillId="0" borderId="2" xfId="2" applyBorder="1" applyAlignment="1">
      <alignment horizontal="left" vertical="center" wrapText="1"/>
    </xf>
    <xf numFmtId="164" fontId="0" fillId="3" borderId="2" xfId="1" applyNumberFormat="1" applyFont="1" applyFill="1" applyBorder="1" applyAlignment="1">
      <alignment horizontal="left" vertical="center" wrapText="1"/>
    </xf>
    <xf numFmtId="164" fontId="1" fillId="3" borderId="2" xfId="1" applyNumberFormat="1" applyFont="1" applyFill="1" applyBorder="1" applyAlignment="1">
      <alignment horizontal="left" vertical="center" wrapText="1"/>
    </xf>
    <xf numFmtId="164" fontId="1" fillId="3" borderId="0" xfId="1" applyNumberFormat="1" applyFont="1" applyFill="1" applyAlignment="1">
      <alignment horizontal="left"/>
    </xf>
    <xf numFmtId="0" fontId="0" fillId="3" borderId="0" xfId="0" applyFill="1"/>
    <xf numFmtId="164" fontId="0" fillId="3" borderId="2" xfId="1" applyNumberFormat="1" applyFont="1" applyFill="1" applyBorder="1" applyAlignment="1">
      <alignment horizontal="left" vertical="center"/>
    </xf>
    <xf numFmtId="164" fontId="7" fillId="3" borderId="2" xfId="1" applyNumberFormat="1" applyFont="1" applyFill="1" applyBorder="1" applyAlignment="1">
      <alignment horizontal="left" vertical="center" wrapText="1"/>
    </xf>
    <xf numFmtId="0" fontId="0" fillId="3" borderId="0" xfId="0" applyFill="1" applyAlignment="1">
      <alignment horizontal="center" vertical="center"/>
    </xf>
    <xf numFmtId="164" fontId="0" fillId="4" borderId="2" xfId="1" applyNumberFormat="1" applyFont="1" applyFill="1" applyBorder="1" applyAlignment="1">
      <alignment horizontal="left" vertical="center"/>
    </xf>
    <xf numFmtId="164" fontId="5" fillId="4" borderId="2" xfId="1" applyNumberFormat="1" applyFont="1" applyFill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0" fillId="0" borderId="6" xfId="0" applyBorder="1" applyAlignment="1">
      <alignment horizontal="left"/>
    </xf>
    <xf numFmtId="0" fontId="2" fillId="0" borderId="2" xfId="0" applyFont="1" applyBorder="1"/>
    <xf numFmtId="0" fontId="0" fillId="5" borderId="0" xfId="0" applyFill="1"/>
    <xf numFmtId="0" fontId="0" fillId="0" borderId="0" xfId="0" applyAlignment="1">
      <alignment wrapText="1"/>
    </xf>
    <xf numFmtId="0" fontId="2" fillId="5" borderId="2" xfId="0" applyFont="1" applyFill="1" applyBorder="1"/>
    <xf numFmtId="0" fontId="2" fillId="6" borderId="2" xfId="0" applyFont="1" applyFill="1" applyBorder="1"/>
    <xf numFmtId="0" fontId="2" fillId="6" borderId="2" xfId="0" applyFont="1" applyFill="1" applyBorder="1" applyAlignment="1">
      <alignment horizontal="center" vertical="center"/>
    </xf>
    <xf numFmtId="0" fontId="2" fillId="0" borderId="0" xfId="0" applyFont="1" applyAlignment="1">
      <alignment wrapText="1"/>
    </xf>
    <xf numFmtId="0" fontId="0" fillId="6" borderId="0" xfId="0" applyFill="1"/>
    <xf numFmtId="0" fontId="2" fillId="6" borderId="6" xfId="0" applyFont="1" applyFill="1" applyBorder="1" applyAlignment="1">
      <alignment horizontal="center"/>
    </xf>
    <xf numFmtId="0" fontId="5" fillId="6" borderId="6" xfId="0" applyFont="1" applyFill="1" applyBorder="1" applyAlignment="1">
      <alignment horizontal="center" wrapText="1"/>
    </xf>
    <xf numFmtId="0" fontId="2" fillId="6" borderId="6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6" xfId="0" applyFont="1" applyBorder="1" applyAlignment="1">
      <alignment horizont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4</xdr:row>
      <xdr:rowOff>0</xdr:rowOff>
    </xdr:from>
    <xdr:to>
      <xdr:col>3</xdr:col>
      <xdr:colOff>615950</xdr:colOff>
      <xdr:row>4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7800" y="1295400"/>
          <a:ext cx="61595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615950</xdr:colOff>
      <xdr:row>4</xdr:row>
      <xdr:rowOff>190500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7800" y="1295400"/>
          <a:ext cx="61595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615950</xdr:colOff>
      <xdr:row>4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7800" y="1295400"/>
          <a:ext cx="61595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615950</xdr:colOff>
      <xdr:row>4</xdr:row>
      <xdr:rowOff>190500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7800" y="1295400"/>
          <a:ext cx="61595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615950</xdr:colOff>
      <xdr:row>4</xdr:row>
      <xdr:rowOff>190500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7800" y="1295400"/>
          <a:ext cx="61595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615950</xdr:colOff>
      <xdr:row>4</xdr:row>
      <xdr:rowOff>190500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7800" y="1295400"/>
          <a:ext cx="61595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615950</xdr:colOff>
      <xdr:row>4</xdr:row>
      <xdr:rowOff>190500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7800" y="1295400"/>
          <a:ext cx="61595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615950</xdr:colOff>
      <xdr:row>4</xdr:row>
      <xdr:rowOff>190500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7800" y="1295400"/>
          <a:ext cx="61595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152400</xdr:colOff>
      <xdr:row>4</xdr:row>
      <xdr:rowOff>152400</xdr:rowOff>
    </xdr:from>
    <xdr:to>
      <xdr:col>3</xdr:col>
      <xdr:colOff>768350</xdr:colOff>
      <xdr:row>5</xdr:row>
      <xdr:rowOff>139700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0200" y="1447800"/>
          <a:ext cx="61595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304800</xdr:colOff>
      <xdr:row>4</xdr:row>
      <xdr:rowOff>304800</xdr:rowOff>
    </xdr:from>
    <xdr:to>
      <xdr:col>3</xdr:col>
      <xdr:colOff>920750</xdr:colOff>
      <xdr:row>5</xdr:row>
      <xdr:rowOff>190500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2600" y="1600200"/>
          <a:ext cx="61595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615950</xdr:colOff>
      <xdr:row>4</xdr:row>
      <xdr:rowOff>190500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7800" y="1295400"/>
          <a:ext cx="61595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victoria.whiddon@abac.edu" TargetMode="External"/><Relationship Id="rId1" Type="http://schemas.openxmlformats.org/officeDocument/2006/relationships/hyperlink" Target="mailto:ffluharty@uga.edu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FE1E2-E25D-4E33-BA65-BF7273C6E190}">
  <sheetPr>
    <pageSetUpPr fitToPage="1"/>
  </sheetPr>
  <dimension ref="A1:K49"/>
  <sheetViews>
    <sheetView topLeftCell="C54" workbookViewId="0">
      <selection activeCell="D40" sqref="D40"/>
    </sheetView>
  </sheetViews>
  <sheetFormatPr defaultRowHeight="14.5" x14ac:dyDescent="0.35"/>
  <cols>
    <col min="2" max="2" width="9.54296875" customWidth="1"/>
    <col min="3" max="3" width="20.6328125" customWidth="1"/>
    <col min="4" max="4" width="52.54296875" customWidth="1"/>
    <col min="5" max="5" width="14.54296875" customWidth="1"/>
    <col min="6" max="6" width="20.1796875" customWidth="1"/>
    <col min="7" max="7" width="14.6328125" customWidth="1"/>
    <col min="8" max="8" width="12.453125" customWidth="1"/>
    <col min="9" max="9" width="12.08984375" customWidth="1"/>
    <col min="10" max="10" width="18.90625" customWidth="1"/>
  </cols>
  <sheetData>
    <row r="1" spans="1:9" ht="23.5" x14ac:dyDescent="0.55000000000000004">
      <c r="B1" s="1"/>
      <c r="C1" s="70"/>
      <c r="D1" s="71"/>
      <c r="E1" s="1"/>
      <c r="F1" s="1"/>
      <c r="G1" s="1"/>
      <c r="H1" s="2"/>
      <c r="I1" s="1"/>
    </row>
    <row r="2" spans="1:9" ht="16" x14ac:dyDescent="0.4">
      <c r="B2" s="72"/>
      <c r="C2" s="72"/>
      <c r="D2" s="24"/>
      <c r="E2" s="75" t="s">
        <v>111</v>
      </c>
      <c r="F2" s="76"/>
      <c r="G2" s="76"/>
      <c r="H2" s="76"/>
      <c r="I2" s="77"/>
    </row>
    <row r="3" spans="1:9" ht="32" x14ac:dyDescent="0.35">
      <c r="A3" s="34"/>
      <c r="B3" s="53"/>
      <c r="C3" s="6"/>
      <c r="D3" s="7" t="s">
        <v>2</v>
      </c>
      <c r="E3" s="7" t="s">
        <v>3</v>
      </c>
      <c r="F3" s="7" t="e" cm="1">
        <f t="array" ref="F3">+A4+F3:F3:#REF!</f>
        <v>#REF!</v>
      </c>
      <c r="G3" s="7" t="s">
        <v>4</v>
      </c>
      <c r="H3" s="6" t="s">
        <v>5</v>
      </c>
      <c r="I3" s="6" t="s">
        <v>6</v>
      </c>
    </row>
    <row r="4" spans="1:9" x14ac:dyDescent="0.35">
      <c r="A4" s="59"/>
      <c r="B4" s="37" t="s">
        <v>0</v>
      </c>
      <c r="C4" s="39" t="s">
        <v>0</v>
      </c>
      <c r="D4" s="38" t="s">
        <v>0</v>
      </c>
      <c r="E4" s="2" t="s">
        <v>0</v>
      </c>
      <c r="F4" s="40" t="s">
        <v>0</v>
      </c>
      <c r="G4" s="15" t="s">
        <v>0</v>
      </c>
      <c r="H4" s="41" t="s">
        <v>0</v>
      </c>
      <c r="I4" s="42" t="s">
        <v>0</v>
      </c>
    </row>
    <row r="5" spans="1:9" x14ac:dyDescent="0.35">
      <c r="A5" s="63"/>
      <c r="B5" s="54"/>
      <c r="C5" s="8"/>
      <c r="D5" s="5" t="s">
        <v>8</v>
      </c>
      <c r="E5" s="15" t="s">
        <v>9</v>
      </c>
      <c r="F5" s="9">
        <v>5000</v>
      </c>
      <c r="G5" s="48">
        <v>5000</v>
      </c>
      <c r="H5" s="47" t="s">
        <v>79</v>
      </c>
    </row>
    <row r="6" spans="1:9" ht="16" x14ac:dyDescent="0.4">
      <c r="A6" s="63"/>
      <c r="B6" s="55"/>
      <c r="C6" s="22"/>
      <c r="D6" s="5" t="s">
        <v>10</v>
      </c>
      <c r="E6" s="5" t="s">
        <v>9</v>
      </c>
      <c r="F6" s="25">
        <v>10000</v>
      </c>
      <c r="G6" s="49">
        <v>10000</v>
      </c>
      <c r="H6" s="47" t="s">
        <v>79</v>
      </c>
    </row>
    <row r="7" spans="1:9" ht="16" x14ac:dyDescent="0.4">
      <c r="A7" s="63"/>
      <c r="B7" s="55"/>
      <c r="C7" s="22"/>
      <c r="D7" s="5" t="s">
        <v>14</v>
      </c>
      <c r="E7" s="5" t="s">
        <v>9</v>
      </c>
      <c r="F7" s="25">
        <v>2500</v>
      </c>
      <c r="G7" s="49">
        <v>2500</v>
      </c>
      <c r="H7" s="47" t="s">
        <v>79</v>
      </c>
    </row>
    <row r="8" spans="1:9" ht="43.5" x14ac:dyDescent="0.4">
      <c r="A8" s="60"/>
      <c r="B8" s="68"/>
      <c r="C8" s="22"/>
      <c r="D8" s="15" t="s">
        <v>35</v>
      </c>
      <c r="E8" s="15" t="s">
        <v>19</v>
      </c>
      <c r="F8" s="9">
        <v>4000</v>
      </c>
      <c r="G8" s="52"/>
    </row>
    <row r="9" spans="1:9" x14ac:dyDescent="0.35">
      <c r="A9" s="60"/>
      <c r="B9" s="67"/>
      <c r="C9" s="8"/>
      <c r="D9" s="5"/>
      <c r="E9" s="15" t="s">
        <v>54</v>
      </c>
      <c r="F9" s="36"/>
      <c r="G9" s="51"/>
    </row>
    <row r="10" spans="1:9" x14ac:dyDescent="0.35">
      <c r="A10" s="64"/>
      <c r="B10" s="54"/>
      <c r="C10" s="8"/>
      <c r="D10" s="5" t="s">
        <v>50</v>
      </c>
      <c r="E10" s="15" t="s">
        <v>33</v>
      </c>
      <c r="F10" s="9">
        <v>17456</v>
      </c>
      <c r="G10" s="10">
        <v>4000</v>
      </c>
      <c r="H10" s="47" t="s">
        <v>83</v>
      </c>
    </row>
    <row r="11" spans="1:9" ht="29" x14ac:dyDescent="0.35">
      <c r="A11" s="60"/>
      <c r="B11" s="67"/>
      <c r="C11" s="8"/>
      <c r="D11" s="15" t="s">
        <v>48</v>
      </c>
      <c r="E11" s="15" t="s">
        <v>41</v>
      </c>
      <c r="F11" s="44">
        <v>34000</v>
      </c>
      <c r="G11" s="51">
        <v>0</v>
      </c>
    </row>
    <row r="12" spans="1:9" ht="43.5" x14ac:dyDescent="0.35">
      <c r="A12" s="60"/>
      <c r="B12" s="54"/>
      <c r="C12" s="8"/>
      <c r="D12" s="15" t="s">
        <v>25</v>
      </c>
      <c r="E12" s="15" t="s">
        <v>24</v>
      </c>
      <c r="F12" s="9">
        <v>44980</v>
      </c>
      <c r="G12" s="10"/>
    </row>
    <row r="13" spans="1:9" ht="43.5" x14ac:dyDescent="0.35">
      <c r="A13" s="60"/>
      <c r="B13" s="67"/>
      <c r="C13" s="8"/>
      <c r="D13" s="15" t="s">
        <v>44</v>
      </c>
      <c r="E13" s="15" t="s">
        <v>21</v>
      </c>
      <c r="F13" s="9">
        <v>31000</v>
      </c>
      <c r="G13" s="51"/>
    </row>
    <row r="14" spans="1:9" ht="43.5" x14ac:dyDescent="0.35">
      <c r="A14" s="63"/>
      <c r="B14" s="54"/>
      <c r="C14" s="8"/>
      <c r="D14" s="15" t="s">
        <v>46</v>
      </c>
      <c r="E14" s="15" t="s">
        <v>45</v>
      </c>
      <c r="F14" s="9">
        <v>34816</v>
      </c>
      <c r="G14" s="48">
        <v>34000</v>
      </c>
      <c r="H14" s="47" t="s">
        <v>80</v>
      </c>
    </row>
    <row r="15" spans="1:9" ht="58" x14ac:dyDescent="0.35">
      <c r="A15" s="63"/>
      <c r="B15" s="54"/>
      <c r="C15" s="8"/>
      <c r="D15" s="15" t="s">
        <v>73</v>
      </c>
      <c r="E15" s="15" t="s">
        <v>12</v>
      </c>
      <c r="F15" s="44">
        <v>32200</v>
      </c>
      <c r="G15" s="10">
        <v>37000</v>
      </c>
      <c r="H15" t="s">
        <v>79</v>
      </c>
    </row>
    <row r="16" spans="1:9" ht="29" x14ac:dyDescent="0.35">
      <c r="A16" s="63"/>
      <c r="B16" s="54"/>
      <c r="C16" s="8"/>
      <c r="D16" s="15" t="s">
        <v>15</v>
      </c>
      <c r="E16" s="15" t="s">
        <v>12</v>
      </c>
      <c r="F16" s="9">
        <v>25790</v>
      </c>
      <c r="G16" s="10">
        <v>31000</v>
      </c>
      <c r="H16" t="s">
        <v>87</v>
      </c>
    </row>
    <row r="17" spans="1:11" ht="29" x14ac:dyDescent="0.35">
      <c r="A17" s="60"/>
      <c r="B17" s="67">
        <v>12</v>
      </c>
      <c r="C17" s="8" t="s">
        <v>47</v>
      </c>
      <c r="D17" s="15" t="s">
        <v>11</v>
      </c>
      <c r="E17" s="5" t="s">
        <v>12</v>
      </c>
      <c r="F17" s="26">
        <v>29700</v>
      </c>
      <c r="G17" s="51"/>
    </row>
    <row r="18" spans="1:11" ht="29" x14ac:dyDescent="0.35">
      <c r="A18" s="63" t="s">
        <v>93</v>
      </c>
      <c r="B18" s="54">
        <v>13</v>
      </c>
      <c r="C18" s="8" t="s">
        <v>17</v>
      </c>
      <c r="D18" s="15" t="s">
        <v>39</v>
      </c>
      <c r="E18" s="15" t="s">
        <v>23</v>
      </c>
      <c r="F18" s="9">
        <v>29890</v>
      </c>
      <c r="G18" s="48">
        <v>30000</v>
      </c>
      <c r="H18" s="50" t="s">
        <v>77</v>
      </c>
    </row>
    <row r="19" spans="1:11" ht="58" x14ac:dyDescent="0.35">
      <c r="A19" s="66"/>
      <c r="B19" s="67">
        <v>14</v>
      </c>
      <c r="C19" s="8" t="s">
        <v>16</v>
      </c>
      <c r="D19" s="15" t="s">
        <v>42</v>
      </c>
      <c r="E19" s="15" t="s">
        <v>22</v>
      </c>
      <c r="F19" s="9">
        <v>21085</v>
      </c>
      <c r="G19" s="51" t="s">
        <v>0</v>
      </c>
      <c r="H19" s="61" t="s">
        <v>95</v>
      </c>
      <c r="I19" t="s">
        <v>0</v>
      </c>
      <c r="J19" t="s">
        <v>0</v>
      </c>
      <c r="K19" t="s">
        <v>0</v>
      </c>
    </row>
    <row r="20" spans="1:11" ht="43.5" x14ac:dyDescent="0.4">
      <c r="A20" s="63" t="s">
        <v>94</v>
      </c>
      <c r="B20" s="55">
        <v>15</v>
      </c>
      <c r="C20" s="22" t="s">
        <v>13</v>
      </c>
      <c r="D20" s="15" t="s">
        <v>36</v>
      </c>
      <c r="E20" s="15" t="s">
        <v>20</v>
      </c>
      <c r="F20" s="9">
        <v>25700</v>
      </c>
      <c r="G20" s="49">
        <v>29000</v>
      </c>
      <c r="H20" s="47" t="s">
        <v>82</v>
      </c>
      <c r="I20" s="37" t="s">
        <v>0</v>
      </c>
    </row>
    <row r="21" spans="1:11" ht="29" x14ac:dyDescent="0.35">
      <c r="A21" s="63" t="s">
        <v>96</v>
      </c>
      <c r="B21" s="54">
        <v>16</v>
      </c>
      <c r="C21" s="8" t="s">
        <v>40</v>
      </c>
      <c r="D21" s="15" t="s">
        <v>28</v>
      </c>
      <c r="E21" s="15" t="s">
        <v>18</v>
      </c>
      <c r="F21" s="9">
        <v>35603</v>
      </c>
      <c r="G21" s="48">
        <v>29000</v>
      </c>
      <c r="H21" s="50" t="s">
        <v>81</v>
      </c>
    </row>
    <row r="22" spans="1:11" ht="43.5" x14ac:dyDescent="0.35">
      <c r="A22" s="63" t="s">
        <v>97</v>
      </c>
      <c r="B22" s="54">
        <v>17</v>
      </c>
      <c r="C22" s="8" t="s">
        <v>43</v>
      </c>
      <c r="D22" s="15" t="s">
        <v>114</v>
      </c>
      <c r="E22" s="15" t="s">
        <v>90</v>
      </c>
      <c r="F22" s="9" t="s">
        <v>91</v>
      </c>
      <c r="G22" s="10">
        <v>20000</v>
      </c>
    </row>
    <row r="23" spans="1:11" ht="29" x14ac:dyDescent="0.35">
      <c r="A23" s="63" t="s">
        <v>98</v>
      </c>
      <c r="B23" s="54">
        <v>18</v>
      </c>
      <c r="C23" s="8" t="s">
        <v>37</v>
      </c>
      <c r="D23" s="15" t="s">
        <v>31</v>
      </c>
      <c r="E23" s="15" t="s">
        <v>18</v>
      </c>
      <c r="F23" s="9">
        <v>48873</v>
      </c>
      <c r="G23" s="10">
        <v>22000</v>
      </c>
      <c r="H23" t="s">
        <v>85</v>
      </c>
    </row>
    <row r="24" spans="1:11" ht="29" x14ac:dyDescent="0.35">
      <c r="A24" s="62"/>
      <c r="B24" s="67">
        <v>19</v>
      </c>
      <c r="C24" s="8" t="s">
        <v>29</v>
      </c>
      <c r="D24" s="15" t="s">
        <v>27</v>
      </c>
      <c r="E24" s="15" t="s">
        <v>26</v>
      </c>
      <c r="F24" s="9">
        <v>23000</v>
      </c>
      <c r="G24" s="51"/>
    </row>
    <row r="25" spans="1:11" ht="58" x14ac:dyDescent="0.35">
      <c r="A25" s="63" t="s">
        <v>99</v>
      </c>
      <c r="B25" s="67">
        <v>20</v>
      </c>
      <c r="C25" s="8" t="s">
        <v>30</v>
      </c>
      <c r="D25" s="15" t="s">
        <v>55</v>
      </c>
      <c r="E25" s="15" t="s">
        <v>56</v>
      </c>
      <c r="F25" s="9">
        <v>27805</v>
      </c>
      <c r="G25" s="10">
        <v>45000</v>
      </c>
      <c r="H25" s="65" t="s">
        <v>115</v>
      </c>
    </row>
    <row r="26" spans="1:11" ht="29" x14ac:dyDescent="0.35">
      <c r="A26" s="62"/>
      <c r="B26" s="67">
        <v>21</v>
      </c>
      <c r="C26" s="8" t="s">
        <v>32</v>
      </c>
      <c r="D26" s="15" t="s">
        <v>116</v>
      </c>
      <c r="E26" s="15" t="s">
        <v>58</v>
      </c>
      <c r="F26" s="9">
        <v>21500</v>
      </c>
      <c r="G26" s="51"/>
    </row>
    <row r="27" spans="1:11" ht="29" x14ac:dyDescent="0.35">
      <c r="A27" s="63" t="s">
        <v>100</v>
      </c>
      <c r="B27" s="54">
        <v>22</v>
      </c>
      <c r="C27" s="8" t="s">
        <v>34</v>
      </c>
      <c r="D27" s="15" t="s">
        <v>52</v>
      </c>
      <c r="E27" s="15" t="s">
        <v>38</v>
      </c>
      <c r="F27" s="9">
        <v>9992</v>
      </c>
      <c r="G27" s="10">
        <v>20000</v>
      </c>
      <c r="H27" t="s">
        <v>86</v>
      </c>
    </row>
    <row r="28" spans="1:11" ht="43.5" x14ac:dyDescent="0.35">
      <c r="A28" s="62"/>
      <c r="B28" s="67">
        <v>23</v>
      </c>
      <c r="C28" s="8"/>
      <c r="D28" s="15" t="s">
        <v>49</v>
      </c>
      <c r="E28" s="15" t="s">
        <v>38</v>
      </c>
      <c r="F28" s="9">
        <v>17200</v>
      </c>
      <c r="G28" s="51" t="s">
        <v>0</v>
      </c>
    </row>
    <row r="29" spans="1:11" x14ac:dyDescent="0.35">
      <c r="A29" s="63" t="s">
        <v>101</v>
      </c>
      <c r="B29" s="54">
        <v>24</v>
      </c>
      <c r="C29" s="8"/>
      <c r="D29" s="15" t="s">
        <v>59</v>
      </c>
      <c r="E29" s="15" t="s">
        <v>60</v>
      </c>
      <c r="F29" s="44">
        <v>1167</v>
      </c>
      <c r="G29" s="10">
        <v>21000</v>
      </c>
    </row>
    <row r="30" spans="1:11" ht="29" x14ac:dyDescent="0.35">
      <c r="A30" s="63" t="s">
        <v>102</v>
      </c>
      <c r="B30" s="54">
        <v>25</v>
      </c>
      <c r="C30" s="8" t="s">
        <v>53</v>
      </c>
      <c r="D30" s="15" t="s">
        <v>75</v>
      </c>
      <c r="E30" s="15" t="s">
        <v>74</v>
      </c>
      <c r="F30" s="9">
        <v>33200</v>
      </c>
      <c r="G30" s="10">
        <v>10000</v>
      </c>
      <c r="H30" t="s">
        <v>84</v>
      </c>
    </row>
    <row r="31" spans="1:11" x14ac:dyDescent="0.35">
      <c r="A31" s="63" t="s">
        <v>103</v>
      </c>
      <c r="B31" s="54">
        <v>26</v>
      </c>
      <c r="C31" s="8" t="s">
        <v>51</v>
      </c>
      <c r="D31" s="1"/>
      <c r="E31" s="28"/>
      <c r="F31" s="29"/>
      <c r="G31" s="10">
        <v>12000</v>
      </c>
      <c r="H31" t="s">
        <v>85</v>
      </c>
    </row>
    <row r="32" spans="1:11" x14ac:dyDescent="0.35">
      <c r="A32" s="63" t="s">
        <v>104</v>
      </c>
      <c r="B32" s="54">
        <v>27</v>
      </c>
      <c r="C32" s="8"/>
      <c r="D32" s="1"/>
      <c r="E32" s="28"/>
      <c r="F32" s="29"/>
      <c r="G32" s="48">
        <v>1500</v>
      </c>
      <c r="H32" s="47" t="s">
        <v>78</v>
      </c>
    </row>
    <row r="33" spans="1:10" x14ac:dyDescent="0.35">
      <c r="A33" s="62"/>
      <c r="B33" s="69">
        <v>28</v>
      </c>
      <c r="C33" s="8"/>
      <c r="G33" s="51"/>
    </row>
    <row r="34" spans="1:10" ht="17.399999999999999" customHeight="1" x14ac:dyDescent="0.35">
      <c r="A34" s="59"/>
      <c r="C34" s="28" t="s">
        <v>61</v>
      </c>
      <c r="D34" s="15"/>
      <c r="E34" s="15"/>
      <c r="F34" s="11"/>
      <c r="G34" s="28"/>
      <c r="H34" s="18">
        <f>SUM(H4:H33)</f>
        <v>0</v>
      </c>
      <c r="I34" s="18">
        <f>SUM(I4:I33)</f>
        <v>0</v>
      </c>
    </row>
    <row r="35" spans="1:10" x14ac:dyDescent="0.35">
      <c r="A35" s="59"/>
      <c r="B35" s="57"/>
      <c r="C35" s="30"/>
      <c r="D35" s="15" t="s">
        <v>62</v>
      </c>
      <c r="E35" s="15" t="s">
        <v>0</v>
      </c>
      <c r="F35" s="11"/>
      <c r="G35" s="28"/>
      <c r="H35" s="18"/>
      <c r="I35" s="18"/>
    </row>
    <row r="36" spans="1:10" x14ac:dyDescent="0.35">
      <c r="A36" s="59"/>
      <c r="D36" s="15" t="s">
        <v>67</v>
      </c>
      <c r="E36" s="15"/>
      <c r="F36" s="11"/>
    </row>
    <row r="37" spans="1:10" x14ac:dyDescent="0.35">
      <c r="A37" s="59"/>
      <c r="B37" s="73" t="s">
        <v>69</v>
      </c>
      <c r="C37" s="74"/>
      <c r="D37" s="15" t="s">
        <v>63</v>
      </c>
      <c r="E37" s="15"/>
      <c r="F37" s="11"/>
      <c r="G37" s="15"/>
      <c r="H37" s="9"/>
      <c r="I37" s="10"/>
    </row>
    <row r="38" spans="1:10" x14ac:dyDescent="0.35">
      <c r="A38" s="59"/>
      <c r="B38" s="30" t="s">
        <v>0</v>
      </c>
      <c r="C38" s="8"/>
      <c r="D38" s="15" t="s">
        <v>68</v>
      </c>
      <c r="E38" s="15" t="s">
        <v>70</v>
      </c>
      <c r="F38" s="11"/>
      <c r="G38" s="15"/>
      <c r="H38" s="9"/>
      <c r="I38" s="48">
        <v>90000</v>
      </c>
      <c r="J38" t="s">
        <v>92</v>
      </c>
    </row>
    <row r="39" spans="1:10" x14ac:dyDescent="0.35">
      <c r="A39" s="59" t="s">
        <v>105</v>
      </c>
      <c r="B39" s="30"/>
      <c r="C39" s="16"/>
      <c r="D39" s="15" t="s">
        <v>64</v>
      </c>
      <c r="E39" s="15"/>
      <c r="F39" s="11"/>
      <c r="G39" s="15"/>
      <c r="H39" s="44">
        <v>3500</v>
      </c>
      <c r="I39" s="44">
        <v>3500</v>
      </c>
      <c r="J39" s="47" t="s">
        <v>76</v>
      </c>
    </row>
    <row r="40" spans="1:10" ht="18" customHeight="1" x14ac:dyDescent="0.35">
      <c r="A40" s="59" t="s">
        <v>106</v>
      </c>
      <c r="B40" s="30"/>
      <c r="C40" s="8"/>
      <c r="D40" s="15" t="s">
        <v>65</v>
      </c>
      <c r="E40" s="15"/>
      <c r="F40" s="17"/>
      <c r="G40" s="15"/>
      <c r="H40" s="45">
        <v>7000</v>
      </c>
      <c r="I40" s="45">
        <v>7000</v>
      </c>
      <c r="J40" s="47" t="s">
        <v>76</v>
      </c>
    </row>
    <row r="41" spans="1:10" ht="29" x14ac:dyDescent="0.35">
      <c r="A41" s="63" t="s">
        <v>107</v>
      </c>
      <c r="B41" s="30"/>
      <c r="C41" s="8"/>
      <c r="D41" s="15" t="s">
        <v>66</v>
      </c>
      <c r="E41" s="15" t="s">
        <v>112</v>
      </c>
      <c r="F41" s="43" t="s">
        <v>113</v>
      </c>
      <c r="G41" s="15"/>
      <c r="H41" s="46">
        <v>3500</v>
      </c>
      <c r="I41" s="46">
        <v>3500</v>
      </c>
      <c r="J41" s="47" t="s">
        <v>76</v>
      </c>
    </row>
    <row r="42" spans="1:10" x14ac:dyDescent="0.35">
      <c r="A42" s="59" t="s">
        <v>108</v>
      </c>
      <c r="B42" s="30"/>
      <c r="C42" s="8"/>
      <c r="D42" s="1"/>
      <c r="E42" s="1"/>
      <c r="F42" s="1"/>
      <c r="G42" s="15"/>
      <c r="H42" s="45">
        <v>7000</v>
      </c>
      <c r="I42" s="45">
        <v>7000</v>
      </c>
      <c r="J42" s="47" t="s">
        <v>76</v>
      </c>
    </row>
    <row r="43" spans="1:10" ht="16" x14ac:dyDescent="0.35">
      <c r="A43" s="63" t="s">
        <v>109</v>
      </c>
      <c r="B43" s="30"/>
      <c r="C43" s="8"/>
      <c r="D43" s="27"/>
      <c r="E43" s="31"/>
      <c r="F43" s="32"/>
      <c r="G43" s="15"/>
      <c r="H43" s="45">
        <v>4000</v>
      </c>
      <c r="I43" s="45">
        <v>4000</v>
      </c>
      <c r="J43" s="47" t="s">
        <v>76</v>
      </c>
    </row>
    <row r="44" spans="1:10" ht="16" x14ac:dyDescent="0.35">
      <c r="A44" s="63" t="s">
        <v>110</v>
      </c>
      <c r="B44" s="58"/>
      <c r="C44" s="8"/>
      <c r="D44" s="19"/>
      <c r="E44" s="19"/>
      <c r="F44" s="13"/>
      <c r="G44" s="15"/>
      <c r="H44" s="44">
        <v>4000</v>
      </c>
      <c r="I44" s="48">
        <v>4000</v>
      </c>
      <c r="J44" s="47" t="s">
        <v>76</v>
      </c>
    </row>
    <row r="45" spans="1:10" ht="16" x14ac:dyDescent="0.35">
      <c r="A45" s="59"/>
      <c r="B45" s="1"/>
      <c r="C45" s="1"/>
      <c r="D45" s="27"/>
      <c r="E45" s="34"/>
      <c r="F45" s="35"/>
      <c r="G45" s="1"/>
      <c r="H45" s="1"/>
      <c r="I45" s="12"/>
    </row>
    <row r="46" spans="1:10" ht="16" x14ac:dyDescent="0.35">
      <c r="B46" s="23" t="s">
        <v>71</v>
      </c>
      <c r="C46" s="16"/>
      <c r="D46" s="19"/>
      <c r="E46" s="20"/>
      <c r="F46" s="20"/>
      <c r="G46" s="27"/>
      <c r="H46" s="33">
        <f>SUM(H39:H45)</f>
        <v>29000</v>
      </c>
      <c r="I46" s="33">
        <f>SUM(I38:I45)</f>
        <v>119000</v>
      </c>
    </row>
    <row r="47" spans="1:10" ht="16" x14ac:dyDescent="0.35">
      <c r="B47" s="4"/>
      <c r="C47" s="4"/>
      <c r="G47" s="19"/>
      <c r="H47" s="21"/>
      <c r="I47" s="21"/>
    </row>
    <row r="48" spans="1:10" ht="16" x14ac:dyDescent="0.35">
      <c r="B48" s="23" t="s">
        <v>72</v>
      </c>
      <c r="C48" s="23"/>
      <c r="E48" t="s">
        <v>89</v>
      </c>
      <c r="F48" t="s">
        <v>88</v>
      </c>
      <c r="G48" s="27"/>
      <c r="H48" s="33">
        <f>H46+H34</f>
        <v>29000</v>
      </c>
      <c r="I48" s="33">
        <f>I46+I34</f>
        <v>119000</v>
      </c>
    </row>
    <row r="49" spans="2:9" ht="16" x14ac:dyDescent="0.35">
      <c r="B49" s="4"/>
      <c r="C49" s="4"/>
      <c r="G49" s="14"/>
      <c r="H49" s="21"/>
      <c r="I49" s="21"/>
    </row>
  </sheetData>
  <mergeCells count="4">
    <mergeCell ref="C1:D1"/>
    <mergeCell ref="B2:C2"/>
    <mergeCell ref="B37:C37"/>
    <mergeCell ref="E2:I2"/>
  </mergeCells>
  <hyperlinks>
    <hyperlink ref="F4" r:id="rId1" display="ffluharty@uga.edu" xr:uid="{D94FAE40-533A-4304-ADFD-2B4D9FCF7663}"/>
    <hyperlink ref="F41" r:id="rId2" xr:uid="{C6ACAA0C-9A99-4BFE-ADA9-F8D3A58645BA}"/>
  </hyperlinks>
  <pageMargins left="0.25" right="0.25" top="0.75" bottom="0.75" header="0.3" footer="0.3"/>
  <pageSetup scale="85" fitToHeight="0" orientation="landscape" horizontalDpi="0" verticalDpi="0" r:id="rId3"/>
  <headerFooter>
    <oddFooter>&amp;L&amp;D&amp;R&amp;F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6A5B9-5B4E-4B4A-B980-CC1EA935790F}">
  <sheetPr>
    <pageSetUpPr fitToPage="1"/>
  </sheetPr>
  <dimension ref="A1:M35"/>
  <sheetViews>
    <sheetView tabSelected="1" topLeftCell="C1" workbookViewId="0">
      <selection activeCell="C27" sqref="C27"/>
    </sheetView>
  </sheetViews>
  <sheetFormatPr defaultRowHeight="14.5" x14ac:dyDescent="0.35"/>
  <cols>
    <col min="2" max="2" width="9.54296875" customWidth="1"/>
    <col min="3" max="3" width="20.6328125" customWidth="1"/>
    <col min="4" max="4" width="52.54296875" customWidth="1"/>
    <col min="5" max="5" width="14.54296875" customWidth="1"/>
    <col min="6" max="6" width="20.1796875" customWidth="1"/>
    <col min="7" max="7" width="14.6328125" customWidth="1"/>
    <col min="8" max="8" width="12.453125" customWidth="1"/>
    <col min="9" max="9" width="12.08984375" customWidth="1"/>
    <col min="10" max="10" width="14.90625" customWidth="1"/>
  </cols>
  <sheetData>
    <row r="1" spans="1:9" ht="23.5" x14ac:dyDescent="0.55000000000000004">
      <c r="B1" s="1"/>
      <c r="C1" s="70"/>
      <c r="D1" s="71"/>
      <c r="E1" s="1"/>
      <c r="F1" s="1"/>
      <c r="G1" s="1"/>
      <c r="H1" s="2"/>
      <c r="I1" s="1"/>
    </row>
    <row r="2" spans="1:9" ht="16" x14ac:dyDescent="0.4">
      <c r="B2" s="72" cm="1">
        <f t="array" aca="1" ref="B2" ca="1">B2:C31</f>
        <v>0</v>
      </c>
      <c r="C2" s="72"/>
      <c r="D2" s="24" t="s">
        <v>7</v>
      </c>
      <c r="E2" s="3" t="s">
        <v>0</v>
      </c>
      <c r="F2" s="4"/>
      <c r="G2" s="3"/>
      <c r="H2" s="5" t="s">
        <v>1</v>
      </c>
      <c r="I2" s="5"/>
    </row>
    <row r="3" spans="1:9" ht="16" x14ac:dyDescent="0.35">
      <c r="A3" s="22"/>
      <c r="B3" s="53"/>
      <c r="C3" s="6"/>
      <c r="D3" s="7" t="s">
        <v>2</v>
      </c>
      <c r="E3" s="7" t="s">
        <v>3</v>
      </c>
    </row>
    <row r="4" spans="1:9" x14ac:dyDescent="0.35">
      <c r="A4" s="59"/>
      <c r="B4" s="37" t="s">
        <v>0</v>
      </c>
      <c r="C4" s="39" t="s">
        <v>0</v>
      </c>
      <c r="D4" s="38" t="s">
        <v>0</v>
      </c>
      <c r="E4" s="2" t="s">
        <v>0</v>
      </c>
      <c r="F4" s="17"/>
      <c r="G4" s="15"/>
      <c r="H4" s="45"/>
      <c r="I4" s="45"/>
    </row>
    <row r="5" spans="1:9" ht="16" x14ac:dyDescent="0.35">
      <c r="A5" s="59"/>
      <c r="B5" s="54"/>
      <c r="C5" s="8"/>
      <c r="D5" s="5" t="s">
        <v>8</v>
      </c>
      <c r="E5" s="15" t="s">
        <v>9</v>
      </c>
      <c r="F5" s="20"/>
      <c r="G5" s="14"/>
      <c r="H5" s="21"/>
      <c r="I5" s="21"/>
    </row>
    <row r="6" spans="1:9" ht="16" x14ac:dyDescent="0.4">
      <c r="A6" s="59"/>
      <c r="B6" s="55"/>
      <c r="C6" s="22"/>
      <c r="D6" s="5" t="s">
        <v>10</v>
      </c>
      <c r="E6" s="5" t="s">
        <v>9</v>
      </c>
    </row>
    <row r="7" spans="1:9" ht="16" x14ac:dyDescent="0.4">
      <c r="A7" s="59"/>
      <c r="B7" s="55"/>
      <c r="C7" s="22"/>
      <c r="D7" s="5" t="s">
        <v>14</v>
      </c>
      <c r="E7" s="5" t="s">
        <v>9</v>
      </c>
    </row>
    <row r="8" spans="1:9" x14ac:dyDescent="0.35">
      <c r="A8" s="60"/>
      <c r="B8" s="54"/>
      <c r="C8" s="8"/>
      <c r="D8" s="5"/>
      <c r="E8" s="15" t="s">
        <v>54</v>
      </c>
    </row>
    <row r="9" spans="1:9" x14ac:dyDescent="0.35">
      <c r="A9" s="60"/>
      <c r="B9" s="54"/>
      <c r="C9" s="8"/>
      <c r="D9" s="5" t="s">
        <v>50</v>
      </c>
      <c r="E9" s="15" t="s">
        <v>33</v>
      </c>
    </row>
    <row r="10" spans="1:9" ht="29" x14ac:dyDescent="0.35">
      <c r="A10" s="59"/>
      <c r="B10" s="54"/>
      <c r="C10" s="8"/>
      <c r="D10" s="15" t="s">
        <v>48</v>
      </c>
      <c r="E10" s="15" t="s">
        <v>41</v>
      </c>
    </row>
    <row r="11" spans="1:9" ht="43.5" x14ac:dyDescent="0.35">
      <c r="A11" s="59"/>
      <c r="B11" s="54"/>
      <c r="C11" s="8"/>
      <c r="D11" s="15" t="s">
        <v>25</v>
      </c>
      <c r="E11" s="15" t="s">
        <v>24</v>
      </c>
    </row>
    <row r="12" spans="1:9" ht="43.5" x14ac:dyDescent="0.35">
      <c r="A12" s="59"/>
      <c r="B12" s="54"/>
      <c r="C12" s="8"/>
      <c r="D12" s="15" t="s">
        <v>44</v>
      </c>
      <c r="E12" s="15" t="s">
        <v>21</v>
      </c>
    </row>
    <row r="13" spans="1:9" ht="43.5" x14ac:dyDescent="0.35">
      <c r="A13" s="60"/>
      <c r="B13" s="54"/>
      <c r="C13" s="8"/>
      <c r="D13" s="15" t="s">
        <v>117</v>
      </c>
      <c r="E13" s="15" t="s">
        <v>12</v>
      </c>
    </row>
    <row r="14" spans="1:9" ht="29" x14ac:dyDescent="0.35">
      <c r="A14" s="59"/>
      <c r="B14" s="54"/>
      <c r="C14" s="8"/>
      <c r="D14" s="15" t="s">
        <v>11</v>
      </c>
      <c r="E14" s="5" t="s">
        <v>12</v>
      </c>
    </row>
    <row r="15" spans="1:9" ht="29" x14ac:dyDescent="0.35">
      <c r="A15" s="60"/>
      <c r="B15" s="54"/>
      <c r="C15" s="8"/>
      <c r="D15" s="15" t="s">
        <v>39</v>
      </c>
      <c r="E15" s="15" t="s">
        <v>23</v>
      </c>
    </row>
    <row r="16" spans="1:9" ht="16" x14ac:dyDescent="0.4">
      <c r="A16" s="59"/>
      <c r="B16" s="55"/>
      <c r="C16" s="22"/>
      <c r="D16" s="15" t="s">
        <v>42</v>
      </c>
      <c r="E16" s="15" t="s">
        <v>22</v>
      </c>
    </row>
    <row r="17" spans="1:13" ht="43.5" x14ac:dyDescent="0.35">
      <c r="A17" s="59"/>
      <c r="B17" s="54"/>
      <c r="C17" s="8"/>
      <c r="D17" s="15" t="s">
        <v>36</v>
      </c>
      <c r="E17" s="15" t="s">
        <v>20</v>
      </c>
    </row>
    <row r="18" spans="1:13" ht="29" x14ac:dyDescent="0.35">
      <c r="A18" s="59"/>
      <c r="B18" s="54"/>
      <c r="C18" s="8"/>
      <c r="D18" s="15" t="s">
        <v>57</v>
      </c>
      <c r="E18" s="15" t="s">
        <v>58</v>
      </c>
      <c r="J18" s="39"/>
    </row>
    <row r="19" spans="1:13" ht="29" x14ac:dyDescent="0.35">
      <c r="A19" s="59"/>
      <c r="B19" s="54"/>
      <c r="C19" s="8"/>
      <c r="D19" s="15" t="s">
        <v>52</v>
      </c>
      <c r="E19" s="15" t="s">
        <v>38</v>
      </c>
      <c r="J19" s="61"/>
      <c r="K19" t="s">
        <v>0</v>
      </c>
      <c r="L19" t="s">
        <v>0</v>
      </c>
      <c r="M19" t="s">
        <v>0</v>
      </c>
    </row>
    <row r="20" spans="1:13" ht="43.5" x14ac:dyDescent="0.35">
      <c r="A20" s="62"/>
      <c r="B20" s="54"/>
      <c r="C20" s="8"/>
      <c r="D20" s="15" t="s">
        <v>49</v>
      </c>
      <c r="E20" s="15" t="s">
        <v>38</v>
      </c>
      <c r="K20" s="37" t="s">
        <v>0</v>
      </c>
    </row>
    <row r="21" spans="1:13" x14ac:dyDescent="0.35">
      <c r="A21" s="59"/>
      <c r="B21" s="54"/>
      <c r="C21" s="8"/>
      <c r="D21" s="1"/>
      <c r="E21" s="28"/>
      <c r="J21" s="39"/>
    </row>
    <row r="22" spans="1:13" x14ac:dyDescent="0.35">
      <c r="A22" s="62"/>
      <c r="B22" s="54"/>
      <c r="C22" s="8"/>
      <c r="D22" s="1"/>
      <c r="E22" s="28"/>
    </row>
    <row r="23" spans="1:13" x14ac:dyDescent="0.35">
      <c r="A23" s="59"/>
      <c r="B23" s="54"/>
      <c r="C23" s="8"/>
    </row>
    <row r="24" spans="1:13" x14ac:dyDescent="0.35">
      <c r="A24" s="62"/>
      <c r="B24" s="54"/>
      <c r="C24" s="8"/>
      <c r="D24" s="15"/>
      <c r="E24" s="15"/>
    </row>
    <row r="25" spans="1:13" ht="16" x14ac:dyDescent="0.35">
      <c r="A25" s="59"/>
      <c r="B25" s="54"/>
      <c r="C25" s="8"/>
      <c r="D25" s="19"/>
      <c r="E25" s="20"/>
    </row>
    <row r="26" spans="1:13" x14ac:dyDescent="0.35">
      <c r="A26" s="59"/>
      <c r="B26" s="54"/>
      <c r="C26" s="8"/>
    </row>
    <row r="27" spans="1:13" x14ac:dyDescent="0.35">
      <c r="A27" s="59"/>
      <c r="B27" s="54"/>
      <c r="C27" s="8"/>
    </row>
    <row r="28" spans="1:13" x14ac:dyDescent="0.35">
      <c r="A28" s="62"/>
      <c r="B28" s="56"/>
      <c r="C28" s="8"/>
    </row>
    <row r="29" spans="1:13" x14ac:dyDescent="0.35">
      <c r="A29" s="59"/>
      <c r="C29" s="28"/>
    </row>
    <row r="30" spans="1:13" x14ac:dyDescent="0.35">
      <c r="A30" s="59"/>
      <c r="B30" s="57"/>
      <c r="C30" s="30"/>
    </row>
    <row r="31" spans="1:13" x14ac:dyDescent="0.35">
      <c r="A31" s="59"/>
    </row>
    <row r="32" spans="1:13" x14ac:dyDescent="0.35">
      <c r="A32" s="59"/>
      <c r="B32" s="30"/>
      <c r="C32" s="8"/>
    </row>
    <row r="33" spans="2:10" ht="17.399999999999999" customHeight="1" x14ac:dyDescent="0.35">
      <c r="B33" s="4"/>
      <c r="C33" s="4"/>
    </row>
    <row r="35" spans="2:10" x14ac:dyDescent="0.35">
      <c r="J35" s="47"/>
    </row>
  </sheetData>
  <mergeCells count="2">
    <mergeCell ref="C1:D1"/>
    <mergeCell ref="B2:C2"/>
  </mergeCells>
  <pageMargins left="0.25" right="0.25" top="0.75" bottom="0.75" header="0.3" footer="0.3"/>
  <pageSetup scale="65" fitToHeight="0" orientation="landscape" horizontalDpi="360" verticalDpi="360" r:id="rId1"/>
  <headerFooter>
    <oddFooter>&amp;L&amp;D&amp;R&amp;F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B949D107B0394C8BD8D9A9F0E5DFE9" ma:contentTypeVersion="15" ma:contentTypeDescription="Create a new document." ma:contentTypeScope="" ma:versionID="6cd9b475c8cf091b466fcd8e10816514">
  <xsd:schema xmlns:xsd="http://www.w3.org/2001/XMLSchema" xmlns:xs="http://www.w3.org/2001/XMLSchema" xmlns:p="http://schemas.microsoft.com/office/2006/metadata/properties" xmlns:ns1="http://schemas.microsoft.com/sharepoint/v3" xmlns:ns2="609d6e88-e01a-4155-b1ed-93c77e1fe4f3" xmlns:ns3="13e53110-c81d-4239-b431-a0dfa42b3755" targetNamespace="http://schemas.microsoft.com/office/2006/metadata/properties" ma:root="true" ma:fieldsID="ef0fe9ab3311647e92b6e43786262ef6" ns1:_="" ns2:_="" ns3:_="">
    <xsd:import namespace="http://schemas.microsoft.com/sharepoint/v3"/>
    <xsd:import namespace="609d6e88-e01a-4155-b1ed-93c77e1fe4f3"/>
    <xsd:import namespace="13e53110-c81d-4239-b431-a0dfa42b3755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9d6e88-e01a-4155-b1ed-93c77e1fe4f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e53110-c81d-4239-b431-a0dfa42b3755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7ADA9B9-55ED-4856-893D-354FBE26C6A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CBDD4EE-0E5B-4B7A-A816-DC291F11AE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09d6e88-e01a-4155-b1ed-93c77e1fe4f3"/>
    <ds:schemaRef ds:uri="13e53110-c81d-4239-b431-a0dfa42b37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All prohects approved 2025 (2)</vt:lpstr>
      <vt:lpstr>UGA Projects apporved  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Harrison, Andy</dc:creator>
  <cp:lastModifiedBy>Rayfield, Fred</cp:lastModifiedBy>
  <cp:lastPrinted>2025-04-11T18:43:39Z</cp:lastPrinted>
  <dcterms:created xsi:type="dcterms:W3CDTF">2024-09-09T21:42:14Z</dcterms:created>
  <dcterms:modified xsi:type="dcterms:W3CDTF">2025-07-14T17:38:51Z</dcterms:modified>
</cp:coreProperties>
</file>